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ATT\Projekty CPATT\Medycyna a Zdrowie\Od Edyty Podlewskiej\"/>
    </mc:Choice>
  </mc:AlternateContent>
  <bookViews>
    <workbookView xWindow="0" yWindow="0" windowWidth="19200" windowHeight="7050"/>
  </bookViews>
  <sheets>
    <sheet name="Analizy ORBITRAP" sheetId="5" r:id="rId1"/>
    <sheet name="Usługi ORBITRAP" sheetId="1" r:id="rId2"/>
  </sheets>
  <definedNames>
    <definedName name="_xlnm.Print_Area" localSheetId="0">'Analizy ORBITRAP'!$A$2:$G$82</definedName>
    <definedName name="_xlnm.Print_Area" localSheetId="1">'Usługi ORBITRAP'!$A$2:$G$20</definedName>
  </definedNames>
  <calcPr calcId="191029"/>
</workbook>
</file>

<file path=xl/calcChain.xml><?xml version="1.0" encoding="utf-8"?>
<calcChain xmlns="http://schemas.openxmlformats.org/spreadsheetml/2006/main">
  <c r="F10" i="1" l="1"/>
  <c r="F28" i="5" l="1"/>
  <c r="F23" i="5" s="1"/>
  <c r="G23" i="5" s="1"/>
  <c r="F37" i="5"/>
  <c r="F32" i="5" s="1"/>
  <c r="G32" i="5" s="1"/>
  <c r="F46" i="5"/>
  <c r="F41" i="5" s="1"/>
  <c r="G41" i="5" s="1"/>
  <c r="F55" i="5"/>
  <c r="F64" i="5"/>
  <c r="F82" i="5"/>
  <c r="F14" i="5"/>
  <c r="G14" i="5" s="1"/>
  <c r="F5" i="5"/>
  <c r="G5" i="5" s="1"/>
  <c r="F19" i="1"/>
  <c r="F14" i="1" s="1"/>
  <c r="G14" i="1" s="1"/>
  <c r="F59" i="5" l="1"/>
  <c r="G59" i="5" s="1"/>
  <c r="F77" i="5"/>
  <c r="G77" i="5" s="1"/>
  <c r="F73" i="5"/>
  <c r="F68" i="5" s="1"/>
  <c r="G68" i="5" s="1"/>
  <c r="F50" i="5"/>
  <c r="G50" i="5" s="1"/>
  <c r="F5" i="1"/>
  <c r="G5" i="1" s="1"/>
</calcChain>
</file>

<file path=xl/sharedStrings.xml><?xml version="1.0" encoding="utf-8"?>
<sst xmlns="http://schemas.openxmlformats.org/spreadsheetml/2006/main" count="125" uniqueCount="35">
  <si>
    <t>z czego:</t>
  </si>
  <si>
    <t xml:space="preserve">odczynniki </t>
  </si>
  <si>
    <t xml:space="preserve">wynagrodzenia z pochodnymi </t>
  </si>
  <si>
    <t>netto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</si>
  <si>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</si>
  <si>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</si>
  <si>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</si>
  <si>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</si>
  <si>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</si>
  <si>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</si>
  <si>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</si>
  <si>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</si>
  <si>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</si>
  <si>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</si>
  <si>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narzut zysku </t>
  </si>
  <si>
    <t>kosztów ogółem</t>
  </si>
  <si>
    <t xml:space="preserve">Koszt całkowity wykonania jednego oznaczenia </t>
  </si>
  <si>
    <t>Koszt całkowity wykonania jednej próbki</t>
  </si>
  <si>
    <t>odczynniki i materiały</t>
  </si>
  <si>
    <t>koszt użytkowania apartaury</t>
  </si>
  <si>
    <t>W przypadku badań niestandardowych kosztorys będzie przygotowywany indywidualnie</t>
  </si>
  <si>
    <r>
      <t xml:space="preserve">Cennik usług oferowanych przez </t>
    </r>
    <r>
      <rPr>
        <b/>
        <sz val="11"/>
        <color indexed="8"/>
        <rFont val="Times New Roman"/>
        <family val="1"/>
        <charset val="238"/>
      </rPr>
      <t>Pracownię Metod Chromatograficznych i Spektrometrii Mas, Wydział Chemii UMK w Toruniu</t>
    </r>
    <r>
      <rPr>
        <sz val="11"/>
        <color indexed="8"/>
        <rFont val="Times New Roman"/>
        <family val="1"/>
        <charset val="238"/>
      </rPr>
      <t xml:space="preserve"> w ramach działalności komercyjnej realizowanej w ramach projektu pn.: Medycyna a zdrowie człowieka. Kujawsko-pomorski interdyscyplinarny program diagnozy spersonalizowanej i opieki zdrowotnej</t>
    </r>
  </si>
  <si>
    <t>Analiza próbki  bez rozdzielania (HRMS): jonizacja ESI w trybie jonów dodatnich lub ujemnych</t>
  </si>
  <si>
    <t xml:space="preserve">Przygotowanie próbki i rozdzielanie  UHPLC-HRMS lub UHPLC-HRMS/MS  </t>
  </si>
  <si>
    <t xml:space="preserve">Analia jakościowa i ilościowa metodą UHPLC (rutynowe analizy z wykorzystaniem standardowego zestawu) </t>
  </si>
  <si>
    <t xml:space="preserve">Wykonanie widma ESI/HRMS –  za próbkę </t>
  </si>
  <si>
    <t>Wykonanie widma ESI-HRMS/MS</t>
  </si>
  <si>
    <t>Identyfikacja związków organicznych za pomocą HRMS z jonizacją w źródle jonów ESI i fragmentacją CID - za próbkę</t>
  </si>
  <si>
    <t xml:space="preserve">Tożsamość związków organicznych za pomocą HRMS z jonizacją w źródle jonów ESI i fragmentacją CID </t>
  </si>
  <si>
    <t>Identyfikacja zanieczyszczeń za pomocą ESI-HRMS</t>
  </si>
  <si>
    <t>Określenie czystości substancji za pomocą UHPLC-HRMS</t>
  </si>
  <si>
    <r>
      <t xml:space="preserve">Cennik za analizy oferowane przez </t>
    </r>
    <r>
      <rPr>
        <b/>
        <sz val="11"/>
        <color indexed="8"/>
        <rFont val="Times New Roman"/>
        <family val="1"/>
        <charset val="238"/>
      </rPr>
      <t>Pracownię Metod Chromatograficznych i Spektrometrii Mas, Wydział Chemii UMK w Toruniu</t>
    </r>
    <r>
      <rPr>
        <sz val="11"/>
        <color indexed="8"/>
        <rFont val="Times New Roman"/>
        <family val="1"/>
        <charset val="238"/>
      </rPr>
      <t xml:space="preserve"> w ramach działalności komercyjnej realizowanej w ramach projektu pn.: Medycyna a zdrowie człowieka. Kujawsko-pomorski interdyscyplinarny program diagnozy spersonalizowanej i opieki zdrowotnej</t>
    </r>
  </si>
  <si>
    <t>Udostępnienie infrastruktury - ultrawysokospawrny chromatograf cieczowy sprzężony z hybrydowym spektrometrem mas o wysokiej rozdzielczości - bez obsługi</t>
  </si>
  <si>
    <t>Udostępnienie infrastruktury - ultrawysokospawrny chromatograf cieczowy sprzężony z hybrydowym spektrometrem mas o wysokiej rozdzielczości -  z obsługą</t>
  </si>
  <si>
    <t>Koszt całkowity godziny pracy aparatu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</si>
</sst>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zł&quot;;[Red]\-#,##0\ &quot;zł&quot;"/>
    <numFmt numFmtId="8" formatCode="#,##0.00\ &quot;zł&quot;;[Red]\-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8" fontId="4" fillId="0" borderId="1" xfId="0" applyNumberFormat="1" applyFont="1" applyFill="1" applyBorder="1" applyAlignment="1">
      <alignment vertical="center"/>
    </xf>
    <xf numFmtId="8" fontId="4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6" fontId="2" fillId="0" borderId="0" xfId="0" applyNumberFormat="1" applyFont="1" applyFill="1" applyBorder="1" applyAlignment="1">
      <alignment horizontal="right" vertical="center"/>
    </xf>
    <xf numFmtId="6" fontId="2" fillId="0" borderId="8" xfId="0" applyNumberFormat="1" applyFont="1" applyFill="1" applyBorder="1" applyAlignment="1">
      <alignment horizontal="right" vertical="center"/>
    </xf>
    <xf numFmtId="8" fontId="2" fillId="0" borderId="1" xfId="0" applyNumberFormat="1" applyFont="1" applyFill="1" applyBorder="1" applyAlignment="1">
      <alignment horizontal="right" vertical="center"/>
    </xf>
    <xf numFmtId="8" fontId="2" fillId="0" borderId="2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8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9" fontId="2" fillId="0" borderId="5" xfId="0" applyNumberFormat="1" applyFont="1" applyFill="1" applyBorder="1" applyAlignment="1">
      <alignment vertical="center"/>
    </xf>
    <xf numFmtId="8" fontId="2" fillId="0" borderId="5" xfId="0" applyNumberFormat="1" applyFont="1" applyFill="1" applyBorder="1" applyAlignment="1">
      <alignment horizontal="right" vertical="center"/>
    </xf>
    <xf numFmtId="8" fontId="2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6" fontId="2" fillId="0" borderId="0" xfId="0" applyNumberFormat="1" applyFont="1" applyFill="1" applyAlignment="1">
      <alignment horizontal="left" vertical="center"/>
    </xf>
    <xf numFmtId="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8" fontId="4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1492250</xdr:colOff>
      <xdr:row>0</xdr:row>
      <xdr:rowOff>234950</xdr:rowOff>
    </xdr:from>
    <xdr:to>
      <xdr:col>5</xdr:col>
      <xdr:colOff>101600</xdr:colOff>
      <xdr:row>1</xdr:row>
      <xdr:rowOff>12700</xdr:rowOff>
    </xdr:to>
    <xdr:pic>
      <xdr:nvPicPr>
        <xdr:cNvPr id="3079" name="Obraz 1">
          <a:extLst>
            <a:ext uri="{FF2B5EF4-FFF2-40B4-BE49-F238E27FC236}">
              <a16:creationId xmlns:a16="http://schemas.microsoft.com/office/drawing/2014/main" id="{381EEA5D-DB29-4FF8-97F8-B21F44A8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45" b="37778"/>
        <a:stretch>
          <a:fillRect/>
        </a:stretch>
      </xdr:blipFill>
      <xdr:spPr bwMode="auto">
        <a:xfrm>
          <a:off x="1790700" y="234950"/>
          <a:ext cx="5594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1492250</xdr:colOff>
      <xdr:row>0</xdr:row>
      <xdr:rowOff>234950</xdr:rowOff>
    </xdr:from>
    <xdr:to>
      <xdr:col>5</xdr:col>
      <xdr:colOff>101600</xdr:colOff>
      <xdr:row>1</xdr:row>
      <xdr:rowOff>12700</xdr:rowOff>
    </xdr:to>
    <xdr:pic>
      <xdr:nvPicPr>
        <xdr:cNvPr id="1083" name="Obraz 1">
          <a:extLst>
            <a:ext uri="{FF2B5EF4-FFF2-40B4-BE49-F238E27FC236}">
              <a16:creationId xmlns:a16="http://schemas.microsoft.com/office/drawing/2014/main" id="{CFE612F1-4A8C-4CC6-994A-11835F9C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45" b="37778"/>
        <a:stretch>
          <a:fillRect/>
        </a:stretch>
      </xdr:blipFill>
      <xdr:spPr bwMode="auto">
        <a:xfrm>
          <a:off x="1790700" y="234950"/>
          <a:ext cx="5594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8" sqref="F8"/>
    </sheetView>
  </sheetViews>
  <sheetFormatPr defaultColWidth="9.1796875" defaultRowHeight="14" x14ac:dyDescent="0.35"/>
  <cols>
    <col min="1" max="1" width="4.26953125" style="1" customWidth="1"/>
    <col min="2" max="2" width="67.81640625" style="1" customWidth="1"/>
    <col min="3" max="3" width="9.1796875" style="1"/>
    <col min="4" max="4" width="13.81640625" style="1" customWidth="1"/>
    <col min="5" max="5" width="9.1796875" style="1"/>
    <col min="6" max="6" width="13.54296875" style="1" customWidth="1"/>
    <col min="7" max="7" width="12.1796875" style="1" customWidth="1"/>
    <col min="8" max="16384" width="9.1796875" style="1"/>
  </cols>
  <sheetData>
    <row r="1" spans="1:9" ht="57" customHeight="1" x14ac:dyDescent="0.35">
      <c r="A1" s="39"/>
      <c r="B1" s="39"/>
      <c r="C1" s="39"/>
      <c r="D1" s="39"/>
      <c r="E1" s="39"/>
      <c r="F1" s="39"/>
      <c r="G1" s="39"/>
    </row>
    <row r="2" spans="1:9" ht="72.75" customHeight="1" thickBot="1" x14ac:dyDescent="0.4">
      <c r="A2" s="40" t="s">
        <v>31</v>
      </c>
      <c r="B2" s="40"/>
      <c r="C2" s="40"/>
      <c r="D2" s="40"/>
      <c r="E2" s="40"/>
      <c r="F2" s="40"/>
      <c r="G2" s="40"/>
    </row>
    <row r="3" spans="1:9" ht="18" customHeight="1" x14ac:dyDescent="0.35">
      <c r="A3" s="34" t="s">
        <v>5</v>
      </c>
      <c r="B3" s="33" t="s">
        <v>22</v>
      </c>
      <c r="C3" s="2"/>
      <c r="D3" s="2"/>
      <c r="E3" s="2"/>
      <c r="F3" s="2"/>
      <c r="G3" s="3"/>
    </row>
    <row r="4" spans="1:9" ht="18" customHeight="1" thickBot="1" x14ac:dyDescent="0.4">
      <c r="A4" s="4"/>
      <c r="B4" s="12"/>
      <c r="C4" s="5"/>
      <c r="D4" s="5"/>
      <c r="E4" s="5"/>
      <c r="F4" s="13" t="s">
        <v>3</v>
      </c>
      <c r="G4" s="14" t="s">
        <v>4</v>
      </c>
    </row>
    <row r="5" spans="1:9" ht="18" customHeight="1" x14ac:dyDescent="0.35">
      <c r="A5" s="4"/>
      <c r="B5" s="31" t="s">
        <v>16</v>
      </c>
      <c r="C5" s="2"/>
      <c r="D5" s="2"/>
      <c r="E5" s="2"/>
      <c r="F5" s="15">
        <f>SUM(F7:F10)</f>
        <v>263.15200000000004</v>
      </c>
      <c r="G5" s="16">
        <f>F5*1.23</f>
        <v>323.67696000000007</v>
      </c>
    </row>
    <row r="6" spans="1:9" ht="18" customHeight="1" thickBot="1" x14ac:dyDescent="0.4">
      <c r="A6" s="4"/>
      <c r="B6" s="17" t="s">
        <v>0</v>
      </c>
      <c r="C6" s="5"/>
      <c r="D6" s="5"/>
      <c r="E6" s="5"/>
      <c r="F6" s="18"/>
      <c r="G6" s="19"/>
    </row>
    <row r="7" spans="1:9" ht="18" customHeight="1" x14ac:dyDescent="0.35">
      <c r="A7" s="4"/>
      <c r="B7" s="20" t="s">
        <v>18</v>
      </c>
      <c r="C7" s="2"/>
      <c r="D7" s="2"/>
      <c r="E7" s="2"/>
      <c r="F7" s="15">
        <v>60.6</v>
      </c>
      <c r="G7" s="16"/>
      <c r="H7" s="37"/>
      <c r="I7" s="37"/>
    </row>
    <row r="8" spans="1:9" ht="18" customHeight="1" x14ac:dyDescent="0.35">
      <c r="A8" s="4"/>
      <c r="B8" s="17" t="s">
        <v>19</v>
      </c>
      <c r="C8" s="5"/>
      <c r="D8" s="5"/>
      <c r="E8" s="5"/>
      <c r="F8" s="18">
        <v>62.7</v>
      </c>
      <c r="G8" s="19"/>
      <c r="I8" s="37"/>
    </row>
    <row r="9" spans="1:9" ht="18" customHeight="1" x14ac:dyDescent="0.35">
      <c r="A9" s="4"/>
      <c r="B9" s="17" t="s">
        <v>2</v>
      </c>
      <c r="C9" s="5"/>
      <c r="D9" s="5"/>
      <c r="E9" s="5"/>
      <c r="F9" s="18">
        <v>100</v>
      </c>
      <c r="G9" s="19"/>
      <c r="I9" s="37"/>
    </row>
    <row r="10" spans="1:9" ht="18" customHeight="1" thickBot="1" x14ac:dyDescent="0.4">
      <c r="A10" s="6"/>
      <c r="B10" s="22" t="s">
        <v>14</v>
      </c>
      <c r="C10" s="23">
        <v>0.1</v>
      </c>
      <c r="D10" s="7" t="s">
        <v>15</v>
      </c>
      <c r="E10" s="7"/>
      <c r="F10" s="24">
        <v>39.852000000000004</v>
      </c>
      <c r="G10" s="25"/>
      <c r="I10" s="37"/>
    </row>
    <row r="11" spans="1:9" ht="18" customHeight="1" thickBot="1" x14ac:dyDescent="0.4">
      <c r="A11" s="5"/>
      <c r="B11" s="12"/>
      <c r="C11" s="21"/>
      <c r="D11" s="5"/>
      <c r="E11" s="5"/>
      <c r="F11" s="18"/>
      <c r="G11" s="18"/>
    </row>
    <row r="12" spans="1:9" ht="18" customHeight="1" x14ac:dyDescent="0.35">
      <c r="A12" s="38" t="s">
        <v>6</v>
      </c>
      <c r="B12" s="32" t="s">
        <v>23</v>
      </c>
      <c r="C12" s="2"/>
      <c r="D12" s="2"/>
      <c r="E12" s="2"/>
      <c r="F12" s="8"/>
      <c r="G12" s="9"/>
    </row>
    <row r="13" spans="1:9" ht="18" customHeight="1" thickBot="1" x14ac:dyDescent="0.4">
      <c r="A13" s="4"/>
      <c r="B13" s="22"/>
      <c r="C13" s="7"/>
      <c r="D13" s="7"/>
      <c r="E13" s="7"/>
      <c r="F13" s="24" t="s">
        <v>3</v>
      </c>
      <c r="G13" s="25" t="s">
        <v>4</v>
      </c>
    </row>
    <row r="14" spans="1:9" ht="18" customHeight="1" x14ac:dyDescent="0.35">
      <c r="A14" s="4"/>
      <c r="B14" s="31" t="s">
        <v>16</v>
      </c>
      <c r="C14" s="2"/>
      <c r="D14" s="2"/>
      <c r="E14" s="2"/>
      <c r="F14" s="15">
        <f>SUM(F16:F19)</f>
        <v>352.39</v>
      </c>
      <c r="G14" s="16">
        <f>F14*1.23</f>
        <v>433.43969999999996</v>
      </c>
    </row>
    <row r="15" spans="1:9" ht="18" customHeight="1" thickBot="1" x14ac:dyDescent="0.4">
      <c r="A15" s="4"/>
      <c r="B15" s="17" t="s">
        <v>0</v>
      </c>
      <c r="C15" s="5"/>
      <c r="D15" s="5"/>
      <c r="E15" s="5"/>
      <c r="F15" s="18"/>
      <c r="G15" s="19"/>
    </row>
    <row r="16" spans="1:9" ht="18" customHeight="1" x14ac:dyDescent="0.35">
      <c r="A16" s="4"/>
      <c r="B16" s="20" t="s">
        <v>18</v>
      </c>
      <c r="C16" s="2"/>
      <c r="D16" s="2"/>
      <c r="E16" s="2"/>
      <c r="F16" s="15">
        <v>106.5</v>
      </c>
      <c r="G16" s="16"/>
      <c r="I16" s="37"/>
    </row>
    <row r="17" spans="1:9" ht="18" customHeight="1" x14ac:dyDescent="0.35">
      <c r="A17" s="4"/>
      <c r="B17" s="17" t="s">
        <v>19</v>
      </c>
      <c r="C17" s="5"/>
      <c r="D17" s="5"/>
      <c r="E17" s="5"/>
      <c r="F17" s="18">
        <v>94.050000000000011</v>
      </c>
      <c r="G17" s="19"/>
      <c r="I17" s="37"/>
    </row>
    <row r="18" spans="1:9" ht="18" customHeight="1" x14ac:dyDescent="0.35">
      <c r="A18" s="4"/>
      <c r="B18" s="17" t="s">
        <v>2</v>
      </c>
      <c r="C18" s="5"/>
      <c r="D18" s="5"/>
      <c r="E18" s="5"/>
      <c r="F18" s="18">
        <v>100</v>
      </c>
      <c r="G18" s="19"/>
      <c r="I18" s="37"/>
    </row>
    <row r="19" spans="1:9" ht="18" customHeight="1" thickBot="1" x14ac:dyDescent="0.4">
      <c r="A19" s="6"/>
      <c r="B19" s="22" t="s">
        <v>14</v>
      </c>
      <c r="C19" s="23">
        <v>0.1</v>
      </c>
      <c r="D19" s="7" t="s">
        <v>15</v>
      </c>
      <c r="E19" s="7"/>
      <c r="F19" s="24">
        <v>51.84</v>
      </c>
      <c r="G19" s="25"/>
      <c r="I19" s="37"/>
    </row>
    <row r="20" spans="1:9" ht="18" customHeight="1" thickBot="1" x14ac:dyDescent="0.4">
      <c r="A20" s="5"/>
      <c r="B20" s="12"/>
      <c r="C20" s="21"/>
      <c r="D20" s="5"/>
      <c r="E20" s="5"/>
      <c r="F20" s="18"/>
      <c r="G20" s="18"/>
    </row>
    <row r="21" spans="1:9" ht="22" customHeight="1" x14ac:dyDescent="0.35">
      <c r="A21" s="35" t="s">
        <v>7</v>
      </c>
      <c r="B21" s="41" t="s">
        <v>24</v>
      </c>
      <c r="C21" s="42"/>
      <c r="D21" s="42"/>
      <c r="E21" s="42"/>
      <c r="F21" s="42"/>
      <c r="G21" s="43"/>
    </row>
    <row r="22" spans="1:9" ht="18" customHeight="1" thickBot="1" x14ac:dyDescent="0.4">
      <c r="A22" s="5"/>
      <c r="B22" s="22"/>
      <c r="C22" s="7"/>
      <c r="D22" s="7"/>
      <c r="E22" s="7"/>
      <c r="F22" s="24" t="s">
        <v>3</v>
      </c>
      <c r="G22" s="25" t="s">
        <v>4</v>
      </c>
    </row>
    <row r="23" spans="1:9" ht="18" customHeight="1" x14ac:dyDescent="0.35">
      <c r="A23" s="5"/>
      <c r="B23" s="36" t="s">
        <v>16</v>
      </c>
      <c r="C23" s="5"/>
      <c r="D23" s="5"/>
      <c r="E23" s="5"/>
      <c r="F23" s="18">
        <f>SUM(F25:F28)</f>
        <v>236.69800000000001</v>
      </c>
      <c r="G23" s="19">
        <f>F23*1.23</f>
        <v>291.13853999999998</v>
      </c>
    </row>
    <row r="24" spans="1:9" ht="18" customHeight="1" thickBot="1" x14ac:dyDescent="0.4">
      <c r="A24" s="10"/>
      <c r="B24" s="17" t="s">
        <v>0</v>
      </c>
      <c r="C24" s="5"/>
      <c r="D24" s="5"/>
      <c r="E24" s="5"/>
      <c r="F24" s="18"/>
      <c r="G24" s="19"/>
    </row>
    <row r="25" spans="1:9" ht="18" customHeight="1" x14ac:dyDescent="0.35">
      <c r="A25" s="10"/>
      <c r="B25" s="20" t="s">
        <v>18</v>
      </c>
      <c r="C25" s="2"/>
      <c r="D25" s="2"/>
      <c r="E25" s="2"/>
      <c r="F25" s="15">
        <v>70.63</v>
      </c>
      <c r="G25" s="16"/>
      <c r="I25" s="37"/>
    </row>
    <row r="26" spans="1:9" ht="18" customHeight="1" x14ac:dyDescent="0.35">
      <c r="A26" s="10"/>
      <c r="B26" s="17" t="s">
        <v>19</v>
      </c>
      <c r="C26" s="5"/>
      <c r="D26" s="5"/>
      <c r="E26" s="5"/>
      <c r="F26" s="18">
        <v>44.550000000000004</v>
      </c>
      <c r="G26" s="19"/>
      <c r="I26" s="37"/>
    </row>
    <row r="27" spans="1:9" ht="18" customHeight="1" x14ac:dyDescent="0.35">
      <c r="A27" s="10"/>
      <c r="B27" s="17" t="s">
        <v>2</v>
      </c>
      <c r="C27" s="5"/>
      <c r="D27" s="5"/>
      <c r="E27" s="5"/>
      <c r="F27" s="18">
        <v>100</v>
      </c>
      <c r="G27" s="19"/>
      <c r="I27" s="37"/>
    </row>
    <row r="28" spans="1:9" ht="18" customHeight="1" thickBot="1" x14ac:dyDescent="0.4">
      <c r="A28" s="11"/>
      <c r="B28" s="22" t="s">
        <v>14</v>
      </c>
      <c r="C28" s="23">
        <v>0.1</v>
      </c>
      <c r="D28" s="7" t="s">
        <v>15</v>
      </c>
      <c r="E28" s="7"/>
      <c r="F28" s="24">
        <f>SUM(F25:F27)*C28</f>
        <v>21.518000000000001</v>
      </c>
      <c r="G28" s="25"/>
      <c r="I28" s="37"/>
    </row>
    <row r="29" spans="1:9" ht="18" customHeight="1" thickBot="1" x14ac:dyDescent="0.4">
      <c r="B29" s="26"/>
      <c r="E29" s="27"/>
      <c r="F29" s="28"/>
      <c r="G29" s="28"/>
    </row>
    <row r="30" spans="1:9" ht="18" customHeight="1" x14ac:dyDescent="0.35">
      <c r="A30" s="34" t="s">
        <v>8</v>
      </c>
      <c r="B30" s="33" t="s">
        <v>25</v>
      </c>
      <c r="C30" s="2"/>
      <c r="D30" s="2"/>
      <c r="E30" s="2"/>
      <c r="F30" s="8"/>
      <c r="G30" s="9"/>
    </row>
    <row r="31" spans="1:9" ht="18" customHeight="1" thickBot="1" x14ac:dyDescent="0.4">
      <c r="A31" s="4"/>
      <c r="B31" s="12"/>
      <c r="C31" s="5"/>
      <c r="D31" s="5"/>
      <c r="E31" s="5"/>
      <c r="F31" s="18" t="s">
        <v>3</v>
      </c>
      <c r="G31" s="19" t="s">
        <v>4</v>
      </c>
    </row>
    <row r="32" spans="1:9" ht="18" customHeight="1" x14ac:dyDescent="0.35">
      <c r="A32" s="4"/>
      <c r="B32" s="31" t="s">
        <v>16</v>
      </c>
      <c r="C32" s="2"/>
      <c r="D32" s="2"/>
      <c r="E32" s="2"/>
      <c r="F32" s="15">
        <f>SUM(F34:F37)</f>
        <v>169.71899999999999</v>
      </c>
      <c r="G32" s="16">
        <f>F32*1.23</f>
        <v>208.75436999999999</v>
      </c>
    </row>
    <row r="33" spans="1:9" ht="18" customHeight="1" thickBot="1" x14ac:dyDescent="0.4">
      <c r="A33" s="4"/>
      <c r="B33" s="17" t="s">
        <v>0</v>
      </c>
      <c r="C33" s="5"/>
      <c r="D33" s="5"/>
      <c r="E33" s="5"/>
      <c r="F33" s="18"/>
      <c r="G33" s="19"/>
    </row>
    <row r="34" spans="1:9" ht="18" customHeight="1" x14ac:dyDescent="0.35">
      <c r="A34" s="4"/>
      <c r="B34" s="20" t="s">
        <v>18</v>
      </c>
      <c r="C34" s="2"/>
      <c r="D34" s="2"/>
      <c r="E34" s="2"/>
      <c r="F34" s="15">
        <v>33</v>
      </c>
      <c r="G34" s="16"/>
      <c r="I34" s="37"/>
    </row>
    <row r="35" spans="1:9" ht="18" customHeight="1" x14ac:dyDescent="0.35">
      <c r="A35" s="4"/>
      <c r="B35" s="17" t="s">
        <v>19</v>
      </c>
      <c r="C35" s="5"/>
      <c r="D35" s="5"/>
      <c r="E35" s="5"/>
      <c r="F35" s="18">
        <v>21.29</v>
      </c>
      <c r="G35" s="19"/>
      <c r="I35" s="37"/>
    </row>
    <row r="36" spans="1:9" ht="18" customHeight="1" x14ac:dyDescent="0.35">
      <c r="A36" s="4"/>
      <c r="B36" s="17" t="s">
        <v>2</v>
      </c>
      <c r="C36" s="5"/>
      <c r="D36" s="5"/>
      <c r="E36" s="5"/>
      <c r="F36" s="18">
        <v>100</v>
      </c>
      <c r="G36" s="19"/>
      <c r="I36" s="37"/>
    </row>
    <row r="37" spans="1:9" ht="18" customHeight="1" thickBot="1" x14ac:dyDescent="0.4">
      <c r="A37" s="6"/>
      <c r="B37" s="22" t="s">
        <v>14</v>
      </c>
      <c r="C37" s="23">
        <v>0.1</v>
      </c>
      <c r="D37" s="7" t="s">
        <v>15</v>
      </c>
      <c r="E37" s="7"/>
      <c r="F37" s="24">
        <f>SUM(F34:F36)*C37</f>
        <v>15.429</v>
      </c>
      <c r="G37" s="25"/>
      <c r="I37" s="37"/>
    </row>
    <row r="38" spans="1:9" ht="18" customHeight="1" thickBot="1" x14ac:dyDescent="0.4">
      <c r="A38" s="5"/>
      <c r="B38" s="12"/>
      <c r="C38" s="21"/>
      <c r="D38" s="5"/>
      <c r="E38" s="5"/>
      <c r="F38" s="18"/>
      <c r="G38" s="18"/>
    </row>
    <row r="39" spans="1:9" ht="18" customHeight="1" x14ac:dyDescent="0.35">
      <c r="A39" s="34" t="s">
        <v>9</v>
      </c>
      <c r="B39" s="33" t="s">
        <v>26</v>
      </c>
      <c r="C39" s="2"/>
      <c r="D39" s="2"/>
      <c r="E39" s="2"/>
      <c r="F39" s="8"/>
      <c r="G39" s="9"/>
    </row>
    <row r="40" spans="1:9" ht="18" customHeight="1" thickBot="1" x14ac:dyDescent="0.4">
      <c r="A40" s="4"/>
      <c r="B40" s="12"/>
      <c r="C40" s="5"/>
      <c r="D40" s="5"/>
      <c r="E40" s="5"/>
      <c r="F40" s="18" t="s">
        <v>3</v>
      </c>
      <c r="G40" s="19" t="s">
        <v>4</v>
      </c>
    </row>
    <row r="41" spans="1:9" ht="18" customHeight="1" x14ac:dyDescent="0.35">
      <c r="A41" s="4"/>
      <c r="B41" s="31" t="s">
        <v>16</v>
      </c>
      <c r="C41" s="2"/>
      <c r="D41" s="2"/>
      <c r="E41" s="2"/>
      <c r="F41" s="15">
        <f>SUM(F43:F46)</f>
        <v>207.273</v>
      </c>
      <c r="G41" s="16">
        <f>F41*1.23</f>
        <v>254.94578999999999</v>
      </c>
    </row>
    <row r="42" spans="1:9" ht="18" customHeight="1" thickBot="1" x14ac:dyDescent="0.4">
      <c r="A42" s="4"/>
      <c r="B42" s="17" t="s">
        <v>0</v>
      </c>
      <c r="C42" s="5"/>
      <c r="D42" s="5"/>
      <c r="E42" s="5"/>
      <c r="F42" s="18"/>
      <c r="G42" s="19"/>
    </row>
    <row r="43" spans="1:9" ht="18" customHeight="1" x14ac:dyDescent="0.35">
      <c r="A43" s="4"/>
      <c r="B43" s="20" t="s">
        <v>1</v>
      </c>
      <c r="C43" s="2"/>
      <c r="D43" s="2"/>
      <c r="E43" s="2"/>
      <c r="F43" s="15">
        <v>45.5</v>
      </c>
      <c r="G43" s="16"/>
    </row>
    <row r="44" spans="1:9" ht="18" customHeight="1" x14ac:dyDescent="0.35">
      <c r="A44" s="4"/>
      <c r="B44" s="17" t="s">
        <v>19</v>
      </c>
      <c r="C44" s="5"/>
      <c r="D44" s="5"/>
      <c r="E44" s="5"/>
      <c r="F44" s="18">
        <v>42.93</v>
      </c>
      <c r="G44" s="19"/>
    </row>
    <row r="45" spans="1:9" ht="18" customHeight="1" x14ac:dyDescent="0.35">
      <c r="A45" s="4"/>
      <c r="B45" s="17" t="s">
        <v>2</v>
      </c>
      <c r="C45" s="5"/>
      <c r="D45" s="5"/>
      <c r="E45" s="5"/>
      <c r="F45" s="18">
        <v>100</v>
      </c>
      <c r="G45" s="19"/>
    </row>
    <row r="46" spans="1:9" ht="18" customHeight="1" thickBot="1" x14ac:dyDescent="0.4">
      <c r="A46" s="6"/>
      <c r="B46" s="22" t="s">
        <v>14</v>
      </c>
      <c r="C46" s="23">
        <v>0.1</v>
      </c>
      <c r="D46" s="7" t="s">
        <v>15</v>
      </c>
      <c r="E46" s="7"/>
      <c r="F46" s="24">
        <f>SUM(F43:F45)*C46</f>
        <v>18.843</v>
      </c>
      <c r="G46" s="25"/>
    </row>
    <row r="47" spans="1:9" ht="18" customHeight="1" thickBot="1" x14ac:dyDescent="0.4">
      <c r="B47" s="29"/>
      <c r="F47" s="28"/>
      <c r="G47" s="28"/>
    </row>
    <row r="48" spans="1:9" ht="18" customHeight="1" x14ac:dyDescent="0.35">
      <c r="A48" s="34" t="s">
        <v>10</v>
      </c>
      <c r="B48" s="33" t="s">
        <v>27</v>
      </c>
      <c r="C48" s="2"/>
      <c r="D48" s="2"/>
      <c r="E48" s="2"/>
      <c r="F48" s="8"/>
      <c r="G48" s="9"/>
    </row>
    <row r="49" spans="1:9" ht="18" customHeight="1" thickBot="1" x14ac:dyDescent="0.4">
      <c r="A49" s="4"/>
      <c r="B49" s="12"/>
      <c r="C49" s="5"/>
      <c r="D49" s="5"/>
      <c r="E49" s="5"/>
      <c r="F49" s="18" t="s">
        <v>3</v>
      </c>
      <c r="G49" s="19" t="s">
        <v>4</v>
      </c>
    </row>
    <row r="50" spans="1:9" ht="18" customHeight="1" x14ac:dyDescent="0.35">
      <c r="A50" s="4"/>
      <c r="B50" s="31" t="s">
        <v>17</v>
      </c>
      <c r="C50" s="2"/>
      <c r="D50" s="2"/>
      <c r="E50" s="2"/>
      <c r="F50" s="15">
        <f>SUM(F52:F55)</f>
        <v>302.71999999999997</v>
      </c>
      <c r="G50" s="16">
        <f>F50*1.23</f>
        <v>372.34559999999993</v>
      </c>
    </row>
    <row r="51" spans="1:9" ht="18" customHeight="1" thickBot="1" x14ac:dyDescent="0.4">
      <c r="A51" s="4"/>
      <c r="B51" s="17" t="s">
        <v>0</v>
      </c>
      <c r="C51" s="5"/>
      <c r="D51" s="5"/>
      <c r="E51" s="5"/>
      <c r="F51" s="18"/>
      <c r="G51" s="19"/>
    </row>
    <row r="52" spans="1:9" ht="18" customHeight="1" x14ac:dyDescent="0.35">
      <c r="A52" s="4"/>
      <c r="B52" s="20" t="s">
        <v>1</v>
      </c>
      <c r="C52" s="2"/>
      <c r="D52" s="2"/>
      <c r="E52" s="2"/>
      <c r="F52" s="15">
        <v>96</v>
      </c>
      <c r="G52" s="16"/>
      <c r="I52" s="37"/>
    </row>
    <row r="53" spans="1:9" ht="18" customHeight="1" x14ac:dyDescent="0.35">
      <c r="A53" s="4"/>
      <c r="B53" s="17" t="s">
        <v>19</v>
      </c>
      <c r="C53" s="5"/>
      <c r="D53" s="5"/>
      <c r="E53" s="5"/>
      <c r="F53" s="18">
        <v>79.2</v>
      </c>
      <c r="G53" s="19"/>
      <c r="I53" s="37"/>
    </row>
    <row r="54" spans="1:9" ht="18" customHeight="1" x14ac:dyDescent="0.35">
      <c r="A54" s="4"/>
      <c r="B54" s="17" t="s">
        <v>2</v>
      </c>
      <c r="C54" s="5"/>
      <c r="D54" s="5"/>
      <c r="E54" s="5"/>
      <c r="F54" s="18">
        <v>100</v>
      </c>
      <c r="G54" s="19"/>
      <c r="I54" s="37"/>
    </row>
    <row r="55" spans="1:9" ht="18" customHeight="1" thickBot="1" x14ac:dyDescent="0.4">
      <c r="A55" s="6"/>
      <c r="B55" s="22" t="s">
        <v>14</v>
      </c>
      <c r="C55" s="23">
        <v>0.1</v>
      </c>
      <c r="D55" s="7" t="s">
        <v>15</v>
      </c>
      <c r="E55" s="7"/>
      <c r="F55" s="24">
        <f>SUM(F52:F54)*C55</f>
        <v>27.52</v>
      </c>
      <c r="G55" s="25"/>
      <c r="I55" s="37"/>
    </row>
    <row r="56" spans="1:9" ht="18" customHeight="1" thickBot="1" x14ac:dyDescent="0.4">
      <c r="B56" s="29"/>
      <c r="F56" s="28"/>
      <c r="G56" s="28"/>
    </row>
    <row r="57" spans="1:9" ht="18" customHeight="1" x14ac:dyDescent="0.35">
      <c r="A57" s="34" t="s">
        <v>11</v>
      </c>
      <c r="B57" s="33" t="s">
        <v>28</v>
      </c>
      <c r="C57" s="2"/>
      <c r="D57" s="2"/>
      <c r="E57" s="2"/>
      <c r="F57" s="8"/>
      <c r="G57" s="9"/>
    </row>
    <row r="58" spans="1:9" ht="18" customHeight="1" thickBot="1" x14ac:dyDescent="0.4">
      <c r="A58" s="4"/>
      <c r="B58" s="12"/>
      <c r="C58" s="5"/>
      <c r="D58" s="5"/>
      <c r="E58" s="5"/>
      <c r="F58" s="18" t="s">
        <v>3</v>
      </c>
      <c r="G58" s="19" t="s">
        <v>4</v>
      </c>
    </row>
    <row r="59" spans="1:9" ht="18" customHeight="1" x14ac:dyDescent="0.35">
      <c r="A59" s="4"/>
      <c r="B59" s="31" t="s">
        <v>17</v>
      </c>
      <c r="C59" s="2"/>
      <c r="D59" s="2"/>
      <c r="E59" s="2"/>
      <c r="F59" s="15">
        <f>SUM(F61:F64)</f>
        <v>274.12</v>
      </c>
      <c r="G59" s="16">
        <f>F59*1.23</f>
        <v>337.16759999999999</v>
      </c>
    </row>
    <row r="60" spans="1:9" ht="18" customHeight="1" thickBot="1" x14ac:dyDescent="0.4">
      <c r="A60" s="4"/>
      <c r="B60" s="17" t="s">
        <v>0</v>
      </c>
      <c r="C60" s="5"/>
      <c r="D60" s="5"/>
      <c r="E60" s="5"/>
      <c r="F60" s="18"/>
      <c r="G60" s="19"/>
    </row>
    <row r="61" spans="1:9" ht="18" customHeight="1" x14ac:dyDescent="0.35">
      <c r="A61" s="4"/>
      <c r="B61" s="20" t="s">
        <v>1</v>
      </c>
      <c r="C61" s="2"/>
      <c r="D61" s="2"/>
      <c r="E61" s="2"/>
      <c r="F61" s="15">
        <v>80</v>
      </c>
      <c r="G61" s="16"/>
    </row>
    <row r="62" spans="1:9" ht="18" customHeight="1" x14ac:dyDescent="0.35">
      <c r="A62" s="4"/>
      <c r="B62" s="17" t="s">
        <v>19</v>
      </c>
      <c r="C62" s="5"/>
      <c r="D62" s="5"/>
      <c r="E62" s="5"/>
      <c r="F62" s="18">
        <v>79.2</v>
      </c>
      <c r="G62" s="19"/>
    </row>
    <row r="63" spans="1:9" ht="18" customHeight="1" x14ac:dyDescent="0.35">
      <c r="A63" s="4"/>
      <c r="B63" s="17" t="s">
        <v>2</v>
      </c>
      <c r="C63" s="5"/>
      <c r="D63" s="5"/>
      <c r="E63" s="5"/>
      <c r="F63" s="18">
        <v>90</v>
      </c>
      <c r="G63" s="19"/>
    </row>
    <row r="64" spans="1:9" ht="18" customHeight="1" thickBot="1" x14ac:dyDescent="0.4">
      <c r="A64" s="6"/>
      <c r="B64" s="22" t="s">
        <v>14</v>
      </c>
      <c r="C64" s="23">
        <v>0.1</v>
      </c>
      <c r="D64" s="7" t="s">
        <v>15</v>
      </c>
      <c r="E64" s="7"/>
      <c r="F64" s="24">
        <f>SUM(F61:F63)*C64</f>
        <v>24.92</v>
      </c>
      <c r="G64" s="25"/>
    </row>
    <row r="65" spans="1:9" ht="18" customHeight="1" thickBot="1" x14ac:dyDescent="0.4">
      <c r="B65" s="29"/>
      <c r="F65" s="28"/>
      <c r="G65" s="28"/>
    </row>
    <row r="66" spans="1:9" ht="18" customHeight="1" x14ac:dyDescent="0.35">
      <c r="A66" s="34" t="s">
        <v>12</v>
      </c>
      <c r="B66" s="33" t="s">
        <v>29</v>
      </c>
      <c r="C66" s="2"/>
      <c r="D66" s="2"/>
      <c r="E66" s="2"/>
      <c r="F66" s="8"/>
      <c r="G66" s="9"/>
    </row>
    <row r="67" spans="1:9" ht="18" customHeight="1" thickBot="1" x14ac:dyDescent="0.4">
      <c r="A67" s="4"/>
      <c r="B67" s="12"/>
      <c r="C67" s="5"/>
      <c r="D67" s="5"/>
      <c r="E67" s="5"/>
      <c r="F67" s="18" t="s">
        <v>3</v>
      </c>
      <c r="G67" s="19" t="s">
        <v>4</v>
      </c>
    </row>
    <row r="68" spans="1:9" ht="18" customHeight="1" x14ac:dyDescent="0.35">
      <c r="A68" s="4"/>
      <c r="B68" s="31" t="s">
        <v>16</v>
      </c>
      <c r="C68" s="2"/>
      <c r="D68" s="2"/>
      <c r="E68" s="2"/>
      <c r="F68" s="15">
        <f>SUM(F70:F73)</f>
        <v>266.11200000000002</v>
      </c>
      <c r="G68" s="16">
        <f>F68*1.23</f>
        <v>327.31776000000002</v>
      </c>
    </row>
    <row r="69" spans="1:9" ht="18" customHeight="1" thickBot="1" x14ac:dyDescent="0.4">
      <c r="A69" s="4"/>
      <c r="B69" s="17" t="s">
        <v>0</v>
      </c>
      <c r="C69" s="5"/>
      <c r="D69" s="5"/>
      <c r="E69" s="5"/>
      <c r="F69" s="18"/>
      <c r="G69" s="19"/>
    </row>
    <row r="70" spans="1:9" ht="18" customHeight="1" x14ac:dyDescent="0.35">
      <c r="A70" s="4"/>
      <c r="B70" s="20" t="s">
        <v>1</v>
      </c>
      <c r="C70" s="2"/>
      <c r="D70" s="2"/>
      <c r="E70" s="2"/>
      <c r="F70" s="15">
        <v>60</v>
      </c>
      <c r="G70" s="16"/>
      <c r="I70" s="37"/>
    </row>
    <row r="71" spans="1:9" ht="18" customHeight="1" x14ac:dyDescent="0.35">
      <c r="A71" s="4"/>
      <c r="B71" s="17" t="s">
        <v>19</v>
      </c>
      <c r="C71" s="5"/>
      <c r="D71" s="5"/>
      <c r="E71" s="5"/>
      <c r="F71" s="18">
        <v>81.92</v>
      </c>
      <c r="G71" s="19"/>
      <c r="I71" s="37"/>
    </row>
    <row r="72" spans="1:9" ht="18" customHeight="1" x14ac:dyDescent="0.35">
      <c r="A72" s="4"/>
      <c r="B72" s="17" t="s">
        <v>2</v>
      </c>
      <c r="C72" s="5"/>
      <c r="D72" s="5"/>
      <c r="E72" s="5"/>
      <c r="F72" s="18">
        <v>100</v>
      </c>
      <c r="G72" s="19"/>
      <c r="I72" s="37"/>
    </row>
    <row r="73" spans="1:9" ht="18" customHeight="1" thickBot="1" x14ac:dyDescent="0.4">
      <c r="A73" s="6"/>
      <c r="B73" s="22" t="s">
        <v>14</v>
      </c>
      <c r="C73" s="23">
        <v>0.1</v>
      </c>
      <c r="D73" s="7" t="s">
        <v>15</v>
      </c>
      <c r="E73" s="7"/>
      <c r="F73" s="24">
        <f>SUM(F70:F72)*C73</f>
        <v>24.192000000000004</v>
      </c>
      <c r="G73" s="25"/>
      <c r="I73" s="37"/>
    </row>
    <row r="74" spans="1:9" ht="18" customHeight="1" thickBot="1" x14ac:dyDescent="0.4">
      <c r="A74" s="5"/>
      <c r="B74" s="12"/>
      <c r="C74" s="21"/>
      <c r="D74" s="5"/>
      <c r="E74" s="5"/>
      <c r="F74" s="18"/>
      <c r="G74" s="18"/>
    </row>
    <row r="75" spans="1:9" ht="18" customHeight="1" x14ac:dyDescent="0.35">
      <c r="A75" s="34" t="s">
        <v>13</v>
      </c>
      <c r="B75" s="33" t="s">
        <v>30</v>
      </c>
      <c r="C75" s="2"/>
      <c r="D75" s="2"/>
      <c r="E75" s="2"/>
      <c r="F75" s="8"/>
      <c r="G75" s="9"/>
    </row>
    <row r="76" spans="1:9" ht="18" customHeight="1" thickBot="1" x14ac:dyDescent="0.4">
      <c r="A76" s="4"/>
      <c r="B76" s="12"/>
      <c r="C76" s="5"/>
      <c r="D76" s="5"/>
      <c r="E76" s="5"/>
      <c r="F76" s="18" t="s">
        <v>3</v>
      </c>
      <c r="G76" s="19" t="s">
        <v>4</v>
      </c>
    </row>
    <row r="77" spans="1:9" ht="18" customHeight="1" x14ac:dyDescent="0.35">
      <c r="A77" s="4"/>
      <c r="B77" s="31" t="s">
        <v>16</v>
      </c>
      <c r="C77" s="2"/>
      <c r="D77" s="2"/>
      <c r="E77" s="2"/>
      <c r="F77" s="15">
        <f>SUM(F79:F82)</f>
        <v>275</v>
      </c>
      <c r="G77" s="16">
        <f>F77*1.23</f>
        <v>338.25</v>
      </c>
    </row>
    <row r="78" spans="1:9" ht="18" customHeight="1" thickBot="1" x14ac:dyDescent="0.4">
      <c r="A78" s="4"/>
      <c r="B78" s="17" t="s">
        <v>0</v>
      </c>
      <c r="C78" s="5"/>
      <c r="D78" s="5"/>
      <c r="E78" s="5"/>
      <c r="F78" s="18"/>
      <c r="G78" s="19"/>
    </row>
    <row r="79" spans="1:9" ht="18" customHeight="1" x14ac:dyDescent="0.35">
      <c r="A79" s="4"/>
      <c r="B79" s="20" t="s">
        <v>1</v>
      </c>
      <c r="C79" s="2"/>
      <c r="D79" s="2"/>
      <c r="E79" s="2"/>
      <c r="F79" s="15">
        <v>100</v>
      </c>
      <c r="G79" s="16"/>
      <c r="I79" s="37"/>
    </row>
    <row r="80" spans="1:9" ht="18" customHeight="1" x14ac:dyDescent="0.35">
      <c r="A80" s="4"/>
      <c r="B80" s="17" t="s">
        <v>19</v>
      </c>
      <c r="C80" s="5"/>
      <c r="D80" s="5"/>
      <c r="E80" s="5"/>
      <c r="F80" s="18">
        <v>60</v>
      </c>
      <c r="G80" s="19"/>
      <c r="I80" s="37"/>
    </row>
    <row r="81" spans="1:9" ht="18" customHeight="1" x14ac:dyDescent="0.35">
      <c r="A81" s="4"/>
      <c r="B81" s="17" t="s">
        <v>2</v>
      </c>
      <c r="C81" s="5"/>
      <c r="D81" s="5"/>
      <c r="E81" s="5"/>
      <c r="F81" s="18">
        <v>90</v>
      </c>
      <c r="G81" s="19"/>
      <c r="I81" s="37"/>
    </row>
    <row r="82" spans="1:9" ht="18" customHeight="1" thickBot="1" x14ac:dyDescent="0.4">
      <c r="A82" s="6"/>
      <c r="B82" s="22" t="s">
        <v>14</v>
      </c>
      <c r="C82" s="23">
        <v>0.1</v>
      </c>
      <c r="D82" s="7" t="s">
        <v>15</v>
      </c>
      <c r="E82" s="7"/>
      <c r="F82" s="24">
        <f>SUM(F79:F81)*C82</f>
        <v>25</v>
      </c>
      <c r="G82" s="25"/>
      <c r="I82" s="37"/>
    </row>
    <row r="84" spans="1:9" x14ac:dyDescent="0.35">
      <c r="A84" s="30" t="s">
        <v>20</v>
      </c>
    </row>
  </sheetData>
  <mergeCells count="3">
    <mergeCell ref="A1:G1"/>
    <mergeCell ref="A2:G2"/>
    <mergeCell ref="B21:G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zoomScale="58" zoomScaleNormal="58" workbookViewId="0">
      <selection activeCell="G14" sqref="G14"/>
    </sheetView>
  </sheetViews>
  <sheetFormatPr defaultColWidth="9.1796875" defaultRowHeight="14" x14ac:dyDescent="0.35"/>
  <cols>
    <col min="1" max="1" width="4.26953125" style="1" customWidth="1"/>
    <col min="2" max="2" width="67.81640625" style="1" customWidth="1"/>
    <col min="3" max="3" width="9.1796875" style="1"/>
    <col min="4" max="4" width="13.81640625" style="1" customWidth="1"/>
    <col min="5" max="5" width="9.1796875" style="1"/>
    <col min="6" max="6" width="13.54296875" style="1" customWidth="1"/>
    <col min="7" max="7" width="12.1796875" style="1" customWidth="1"/>
    <col min="8" max="16384" width="9.1796875" style="1"/>
  </cols>
  <sheetData>
    <row r="1" spans="1:9" ht="57" customHeight="1" x14ac:dyDescent="0.35">
      <c r="A1" s="39"/>
      <c r="B1" s="39"/>
      <c r="C1" s="39"/>
      <c r="D1" s="39"/>
      <c r="E1" s="39"/>
      <c r="F1" s="39"/>
      <c r="G1" s="39"/>
    </row>
    <row r="2" spans="1:9" ht="72.75" customHeight="1" thickBot="1" x14ac:dyDescent="0.4">
      <c r="A2" s="40" t="s">
        <v>21</v>
      </c>
      <c r="B2" s="40"/>
      <c r="C2" s="40"/>
      <c r="D2" s="40"/>
      <c r="E2" s="40"/>
      <c r="F2" s="40"/>
      <c r="G2" s="40"/>
    </row>
    <row r="3" spans="1:9" ht="26.5" customHeight="1" x14ac:dyDescent="0.35">
      <c r="A3" s="34" t="s">
        <v>5</v>
      </c>
      <c r="B3" s="41" t="s">
        <v>32</v>
      </c>
      <c r="C3" s="42"/>
      <c r="D3" s="42"/>
      <c r="E3" s="42"/>
      <c r="F3" s="42"/>
      <c r="G3" s="43"/>
    </row>
    <row r="4" spans="1:9" ht="18" customHeight="1" thickBot="1" x14ac:dyDescent="0.4">
      <c r="A4" s="4"/>
      <c r="B4" s="12"/>
      <c r="C4" s="5"/>
      <c r="D4" s="5"/>
      <c r="E4" s="5"/>
      <c r="F4" s="13" t="s">
        <v>3</v>
      </c>
      <c r="G4" s="14" t="s">
        <v>4</v>
      </c>
    </row>
    <row r="5" spans="1:9" ht="18" customHeight="1" x14ac:dyDescent="0.35">
      <c r="A5" s="4"/>
      <c r="B5" s="31" t="s">
        <v>34</v>
      </c>
      <c r="C5" s="2"/>
      <c r="D5" s="2"/>
      <c r="E5" s="2"/>
      <c r="F5" s="15">
        <f>SUM(F7:F10)</f>
        <v>291.5</v>
      </c>
      <c r="G5" s="16">
        <f>F5*1.23</f>
        <v>358.54500000000002</v>
      </c>
    </row>
    <row r="6" spans="1:9" ht="18" customHeight="1" thickBot="1" x14ac:dyDescent="0.4">
      <c r="A6" s="4"/>
      <c r="B6" s="17" t="s">
        <v>0</v>
      </c>
      <c r="C6" s="5"/>
      <c r="D6" s="5"/>
      <c r="E6" s="5"/>
      <c r="F6" s="18"/>
      <c r="G6" s="19"/>
    </row>
    <row r="7" spans="1:9" ht="18" customHeight="1" x14ac:dyDescent="0.35">
      <c r="A7" s="4"/>
      <c r="B7" s="20" t="s">
        <v>18</v>
      </c>
      <c r="C7" s="2"/>
      <c r="D7" s="2"/>
      <c r="E7" s="2"/>
      <c r="F7" s="15">
        <v>90</v>
      </c>
      <c r="G7" s="16"/>
      <c r="H7" s="37"/>
      <c r="I7" s="5"/>
    </row>
    <row r="8" spans="1:9" ht="18" customHeight="1" x14ac:dyDescent="0.35">
      <c r="A8" s="4"/>
      <c r="B8" s="17" t="s">
        <v>19</v>
      </c>
      <c r="C8" s="5"/>
      <c r="D8" s="5"/>
      <c r="E8" s="5"/>
      <c r="F8" s="18">
        <v>105</v>
      </c>
      <c r="G8" s="19"/>
      <c r="I8" s="18"/>
    </row>
    <row r="9" spans="1:9" ht="18" customHeight="1" x14ac:dyDescent="0.35">
      <c r="A9" s="4"/>
      <c r="B9" s="17" t="s">
        <v>2</v>
      </c>
      <c r="C9" s="5"/>
      <c r="D9" s="5"/>
      <c r="E9" s="5"/>
      <c r="F9" s="18">
        <v>70</v>
      </c>
      <c r="G9" s="19"/>
      <c r="I9" s="18"/>
    </row>
    <row r="10" spans="1:9" ht="18" customHeight="1" thickBot="1" x14ac:dyDescent="0.4">
      <c r="A10" s="6"/>
      <c r="B10" s="22" t="s">
        <v>14</v>
      </c>
      <c r="C10" s="23">
        <v>0.1</v>
      </c>
      <c r="D10" s="7" t="s">
        <v>15</v>
      </c>
      <c r="E10" s="7"/>
      <c r="F10" s="24">
        <f>SUM(F7:F9)*C10</f>
        <v>26.5</v>
      </c>
      <c r="G10" s="25"/>
      <c r="I10" s="5"/>
    </row>
    <row r="11" spans="1:9" ht="18" customHeight="1" thickBot="1" x14ac:dyDescent="0.4">
      <c r="A11" s="5"/>
      <c r="B11" s="12"/>
      <c r="C11" s="21"/>
      <c r="D11" s="5"/>
      <c r="E11" s="5"/>
      <c r="F11" s="18"/>
      <c r="G11" s="18"/>
    </row>
    <row r="12" spans="1:9" ht="25" customHeight="1" x14ac:dyDescent="0.35">
      <c r="A12" s="38" t="s">
        <v>6</v>
      </c>
      <c r="B12" s="44" t="s">
        <v>33</v>
      </c>
      <c r="C12" s="45"/>
      <c r="D12" s="45"/>
      <c r="E12" s="45"/>
      <c r="F12" s="45"/>
      <c r="G12" s="46"/>
    </row>
    <row r="13" spans="1:9" ht="18" customHeight="1" thickBot="1" x14ac:dyDescent="0.4">
      <c r="A13" s="4"/>
      <c r="B13" s="22"/>
      <c r="C13" s="7"/>
      <c r="D13" s="7"/>
      <c r="E13" s="7"/>
      <c r="F13" s="24" t="s">
        <v>3</v>
      </c>
      <c r="G13" s="25" t="s">
        <v>4</v>
      </c>
    </row>
    <row r="14" spans="1:9" ht="18" customHeight="1" x14ac:dyDescent="0.35">
      <c r="A14" s="4"/>
      <c r="B14" s="31" t="s">
        <v>34</v>
      </c>
      <c r="C14" s="2"/>
      <c r="D14" s="2"/>
      <c r="E14" s="2"/>
      <c r="F14" s="15">
        <f>SUM(F16:F19)</f>
        <v>324.5</v>
      </c>
      <c r="G14" s="16">
        <f>F14*1.23</f>
        <v>399.13499999999999</v>
      </c>
    </row>
    <row r="15" spans="1:9" ht="18" customHeight="1" thickBot="1" x14ac:dyDescent="0.4">
      <c r="A15" s="4"/>
      <c r="B15" s="17" t="s">
        <v>0</v>
      </c>
      <c r="C15" s="5"/>
      <c r="D15" s="5"/>
      <c r="E15" s="5"/>
      <c r="F15" s="18"/>
      <c r="G15" s="19"/>
    </row>
    <row r="16" spans="1:9" ht="18" customHeight="1" x14ac:dyDescent="0.35">
      <c r="A16" s="4"/>
      <c r="B16" s="20" t="s">
        <v>18</v>
      </c>
      <c r="C16" s="2"/>
      <c r="D16" s="2"/>
      <c r="E16" s="2"/>
      <c r="F16" s="15">
        <v>90</v>
      </c>
      <c r="G16" s="16"/>
    </row>
    <row r="17" spans="1:7" ht="18" customHeight="1" x14ac:dyDescent="0.35">
      <c r="A17" s="4"/>
      <c r="B17" s="17" t="s">
        <v>19</v>
      </c>
      <c r="C17" s="5"/>
      <c r="D17" s="5"/>
      <c r="E17" s="5"/>
      <c r="F17" s="18">
        <v>105</v>
      </c>
      <c r="G17" s="19"/>
    </row>
    <row r="18" spans="1:7" ht="18" customHeight="1" x14ac:dyDescent="0.35">
      <c r="A18" s="4"/>
      <c r="B18" s="17" t="s">
        <v>2</v>
      </c>
      <c r="C18" s="5"/>
      <c r="D18" s="5"/>
      <c r="E18" s="5"/>
      <c r="F18" s="18">
        <v>100</v>
      </c>
      <c r="G18" s="19"/>
    </row>
    <row r="19" spans="1:7" ht="18" customHeight="1" thickBot="1" x14ac:dyDescent="0.4">
      <c r="A19" s="6"/>
      <c r="B19" s="22" t="s">
        <v>14</v>
      </c>
      <c r="C19" s="23">
        <v>0.1</v>
      </c>
      <c r="D19" s="7" t="s">
        <v>15</v>
      </c>
      <c r="E19" s="7"/>
      <c r="F19" s="24">
        <f>SUM(F16:F18)*C19</f>
        <v>29.5</v>
      </c>
      <c r="G19" s="25"/>
    </row>
    <row r="20" spans="1:7" ht="18" customHeight="1" x14ac:dyDescent="0.35">
      <c r="A20" s="5"/>
      <c r="B20" s="12"/>
      <c r="C20" s="21"/>
      <c r="D20" s="5"/>
      <c r="E20" s="5"/>
      <c r="F20" s="18"/>
      <c r="G20" s="18"/>
    </row>
    <row r="21" spans="1:7" x14ac:dyDescent="0.35">
      <c r="A21" s="30" t="s">
        <v>20</v>
      </c>
    </row>
  </sheetData>
  <mergeCells count="4">
    <mergeCell ref="A1:G1"/>
    <mergeCell ref="A2:G2"/>
    <mergeCell ref="B12:G12"/>
    <mergeCell ref="B3:G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Analizy ORBITRAP</vt:lpstr>
      <vt:lpstr>Usługi ORBITRAP</vt:lpstr>
      <vt:lpstr>'Analizy ORBITRAP'!Obszar_wydruku</vt:lpstr>
      <vt:lpstr>'Usługi ORBITRAP'!Obszar_wydruku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Gackowski</dc:creator>
  <cp:lastModifiedBy>Michał Mentel</cp:lastModifiedBy>
  <cp:lastPrinted>2019-10-30T08:52:14Z</cp:lastPrinted>
  <dcterms:created xsi:type="dcterms:W3CDTF">2014-02-06T13:10:23Z</dcterms:created>
  <dcterms:modified xsi:type="dcterms:W3CDTF">2024-09-23T07:42:59Z</dcterms:modified>
</cp:coreProperties>
</file>